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85" windowHeight="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AQ24" i="1" l="1"/>
  <c r="AQ23" i="1"/>
  <c r="AQ22" i="1"/>
  <c r="AQ21" i="1"/>
  <c r="AQ20" i="1"/>
  <c r="AQ19" i="1"/>
  <c r="AQ18" i="1"/>
  <c r="AQ17" i="1"/>
  <c r="AQ16" i="1"/>
  <c r="AQ15" i="1"/>
  <c r="AQ14" i="1"/>
  <c r="AQ13" i="1"/>
  <c r="AQ12" i="1"/>
  <c r="AQ11" i="1"/>
  <c r="AQ10" i="1"/>
  <c r="AQ9" i="1"/>
  <c r="AQ8" i="1"/>
  <c r="AQ7" i="1"/>
  <c r="AQ6" i="1"/>
  <c r="AQ5" i="1"/>
  <c r="AQ4" i="1"/>
  <c r="AQ3" i="1"/>
  <c r="AN24" i="1"/>
  <c r="AN23" i="1"/>
  <c r="AN22" i="1"/>
  <c r="AN21" i="1"/>
  <c r="AN20" i="1"/>
  <c r="AN19" i="1"/>
  <c r="AN18" i="1"/>
  <c r="AN17" i="1"/>
  <c r="AN16" i="1"/>
  <c r="AN15" i="1"/>
  <c r="AN14" i="1"/>
  <c r="AN13" i="1"/>
  <c r="AN12" i="1"/>
  <c r="AN11" i="1"/>
  <c r="AN10" i="1"/>
  <c r="AN9" i="1"/>
  <c r="AN8" i="1"/>
  <c r="AN7" i="1"/>
  <c r="AN6" i="1"/>
  <c r="AN5" i="1"/>
  <c r="AN4" i="1"/>
  <c r="AN3" i="1"/>
  <c r="AK24" i="1"/>
  <c r="AK23" i="1"/>
  <c r="AK22" i="1"/>
  <c r="AK21" i="1"/>
  <c r="AK20" i="1"/>
  <c r="AK19" i="1"/>
  <c r="AK18" i="1"/>
  <c r="AK17" i="1"/>
  <c r="AK16" i="1"/>
  <c r="AK15" i="1"/>
  <c r="AH24" i="1"/>
  <c r="AH23" i="1"/>
  <c r="AH22" i="1"/>
  <c r="AH21" i="1"/>
  <c r="AH20" i="1"/>
  <c r="AH19" i="1"/>
  <c r="AH18" i="1"/>
  <c r="AH17" i="1"/>
  <c r="AH16" i="1"/>
  <c r="AH1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AB5" i="1"/>
  <c r="AB4" i="1"/>
  <c r="AB3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M24" i="1"/>
  <c r="J13" i="1"/>
  <c r="J12" i="1"/>
  <c r="J11" i="1"/>
  <c r="J10" i="1"/>
  <c r="J9" i="1"/>
  <c r="J8" i="1"/>
  <c r="J7" i="1"/>
  <c r="J6" i="1"/>
  <c r="J5" i="1"/>
  <c r="J4" i="1"/>
  <c r="J3" i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</calcChain>
</file>

<file path=xl/sharedStrings.xml><?xml version="1.0" encoding="utf-8"?>
<sst xmlns="http://schemas.openxmlformats.org/spreadsheetml/2006/main" count="127" uniqueCount="49">
  <si>
    <t>Հավելված 1</t>
  </si>
  <si>
    <t>44831700</t>
  </si>
  <si>
    <t>15911100</t>
  </si>
  <si>
    <t>33691849</t>
  </si>
  <si>
    <t>33691510</t>
  </si>
  <si>
    <t>ХВ-518</t>
  </si>
  <si>
    <t>НЦ-132</t>
  </si>
  <si>
    <t>ПФ-115</t>
  </si>
  <si>
    <t>Р-646</t>
  </si>
  <si>
    <t>Р-4</t>
  </si>
  <si>
    <t>Защитная краска</t>
  </si>
  <si>
    <t>Краска белая</t>
  </si>
  <si>
    <t>черная краска</t>
  </si>
  <si>
    <t>Краска красная</t>
  </si>
  <si>
    <t>Краска синяя</t>
  </si>
  <si>
    <t>Краска зеленая</t>
  </si>
  <si>
    <t>Краска серая</t>
  </si>
  <si>
    <t>Краска коричневая</t>
  </si>
  <si>
    <t>Краска серебристая</t>
  </si>
  <si>
    <t>Покраска декора</t>
  </si>
  <si>
    <t>Растворитель:</t>
  </si>
  <si>
    <t>Бесцветный лак</t>
  </si>
  <si>
    <t>Лак</t>
  </si>
  <si>
    <t>Лак влагостойкий 425мл</t>
  </si>
  <si>
    <t>Лак белый</t>
  </si>
  <si>
    <t>спирт</t>
  </si>
  <si>
    <t>Ацетон</t>
  </si>
  <si>
    <t>Олеиновая кислота</t>
  </si>
  <si>
    <t>Этиловый спирт</t>
  </si>
  <si>
    <t>кг</t>
  </si>
  <si>
    <t>литр</t>
  </si>
  <si>
    <t>шт.</t>
  </si>
  <si>
    <t>Количество:</t>
  </si>
  <si>
    <t>Ориентировочная цена:</t>
  </si>
  <si>
    <t>ИП"Самвел Тадевосян"</t>
  </si>
  <si>
    <t>ООО "Д-Компания"</t>
  </si>
  <si>
    <t>ИП "Гаяне Никогосян"</t>
  </si>
  <si>
    <t>ООО "Юниким"</t>
  </si>
  <si>
    <t>ООО «Эффект Групп»</t>
  </si>
  <si>
    <t>ИП "Наири Торосян"</t>
  </si>
  <si>
    <t>ООО "Лейко"</t>
  </si>
  <si>
    <t>ООО "Исатис"</t>
  </si>
  <si>
    <t>ООО "Экономикс"</t>
  </si>
  <si>
    <t>ООО "Таг Хем"</t>
  </si>
  <si>
    <t>ООО "КАМЕД"</t>
  </si>
  <si>
    <t>ООО "Роял Колор"</t>
  </si>
  <si>
    <t>стоимость</t>
  </si>
  <si>
    <t>НДС</t>
  </si>
  <si>
    <t>цена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</si>
</sst>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A_M_D_-;\-* #,##0.00\ _A_M_D_-;_-* &quot;-&quot;??\ _A_M_D_-;_-@_-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9"/>
      <color indexed="8"/>
      <name val="GHEA Grapalat"/>
      <family val="3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sz val="12"/>
      <color indexed="8"/>
      <name val="GHEA Grapalat"/>
      <family val="3"/>
    </font>
    <font>
      <sz val="11"/>
      <color indexed="8"/>
      <name val="GHEA Grapalat"/>
      <family val="3"/>
    </font>
    <font>
      <sz val="10"/>
      <color indexed="8"/>
      <name val="GHEA Grapalat"/>
      <family val="3"/>
    </font>
    <font>
      <b/>
      <sz val="11"/>
      <color indexed="10"/>
      <name val="GHEA Grapalat"/>
      <family val="3"/>
    </font>
    <font>
      <sz val="10"/>
      <name val="GHEA Grapalat"/>
      <family val="3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color rgb="FF000000"/>
      <name val="Sylfae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13" fillId="0" borderId="0"/>
    <xf numFmtId="0" fontId="12" fillId="0" borderId="0"/>
    <xf numFmtId="0" fontId="1" fillId="0" borderId="0"/>
    <xf numFmtId="0" fontId="6" fillId="0" borderId="0"/>
    <xf numFmtId="0" fontId="5" fillId="0" borderId="0"/>
    <xf numFmtId="0" fontId="12" fillId="0" borderId="0"/>
  </cellStyleXfs>
  <cellXfs count="62">
    <xf numFmtId="0" fontId="0" fillId="0" borderId="0" xfId="0"/>
    <xf numFmtId="0" fontId="8" fillId="0" borderId="0" xfId="0" applyFont="1"/>
    <xf numFmtId="0" fontId="10" fillId="0" borderId="0" xfId="0" applyFont="1" applyFill="1"/>
    <xf numFmtId="0" fontId="8" fillId="0" borderId="0" xfId="0" applyFont="1" applyFill="1"/>
    <xf numFmtId="0" fontId="11" fillId="3" borderId="2" xfId="0" applyFont="1" applyFill="1" applyBorder="1"/>
    <xf numFmtId="0" fontId="9" fillId="4" borderId="2" xfId="0" applyFont="1" applyFill="1" applyBorder="1"/>
    <xf numFmtId="0" fontId="9" fillId="5" borderId="2" xfId="0" applyFont="1" applyFill="1" applyBorder="1"/>
    <xf numFmtId="0" fontId="9" fillId="6" borderId="2" xfId="0" applyFont="1" applyFill="1" applyBorder="1"/>
    <xf numFmtId="0" fontId="9" fillId="3" borderId="2" xfId="0" applyFont="1" applyFill="1" applyBorder="1"/>
    <xf numFmtId="0" fontId="9" fillId="7" borderId="2" xfId="0" applyFont="1" applyFill="1" applyBorder="1"/>
    <xf numFmtId="0" fontId="9" fillId="0" borderId="0" xfId="0" applyFont="1" applyFill="1"/>
    <xf numFmtId="0" fontId="11" fillId="0" borderId="0" xfId="0" applyFont="1" applyFill="1"/>
    <xf numFmtId="0" fontId="9" fillId="0" borderId="0" xfId="0" applyFont="1"/>
    <xf numFmtId="0" fontId="11" fillId="3" borderId="3" xfId="0" applyFont="1" applyFill="1" applyBorder="1"/>
    <xf numFmtId="0" fontId="8" fillId="0" borderId="0" xfId="0" applyFont="1" applyBorder="1"/>
    <xf numFmtId="0" fontId="9" fillId="8" borderId="2" xfId="0" applyFont="1" applyFill="1" applyBorder="1"/>
    <xf numFmtId="0" fontId="3" fillId="2" borderId="0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9" fillId="3" borderId="5" xfId="0" applyFont="1" applyFill="1" applyBorder="1"/>
    <xf numFmtId="0" fontId="3" fillId="2" borderId="8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right" vertical="center"/>
    </xf>
    <xf numFmtId="0" fontId="9" fillId="9" borderId="2" xfId="0" applyFont="1" applyFill="1" applyBorder="1"/>
    <xf numFmtId="0" fontId="9" fillId="10" borderId="2" xfId="0" applyFont="1" applyFill="1" applyBorder="1"/>
    <xf numFmtId="0" fontId="9" fillId="11" borderId="2" xfId="0" applyFont="1" applyFill="1" applyBorder="1"/>
    <xf numFmtId="0" fontId="9" fillId="12" borderId="2" xfId="0" applyFont="1" applyFill="1" applyBorder="1"/>
    <xf numFmtId="0" fontId="15" fillId="0" borderId="2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9" fillId="9" borderId="3" xfId="0" applyFont="1" applyFill="1" applyBorder="1" applyAlignment="1">
      <alignment horizontal="center"/>
    </xf>
    <xf numFmtId="0" fontId="9" fillId="9" borderId="4" xfId="0" applyFont="1" applyFill="1" applyBorder="1" applyAlignment="1">
      <alignment horizontal="center"/>
    </xf>
    <xf numFmtId="0" fontId="9" fillId="9" borderId="5" xfId="0" applyFont="1" applyFill="1" applyBorder="1" applyAlignment="1">
      <alignment horizontal="center"/>
    </xf>
    <xf numFmtId="0" fontId="9" fillId="10" borderId="3" xfId="0" applyFont="1" applyFill="1" applyBorder="1" applyAlignment="1">
      <alignment horizontal="center"/>
    </xf>
    <xf numFmtId="0" fontId="9" fillId="10" borderId="4" xfId="0" applyFont="1" applyFill="1" applyBorder="1" applyAlignment="1">
      <alignment horizontal="center"/>
    </xf>
    <xf numFmtId="0" fontId="9" fillId="10" borderId="5" xfId="0" applyFont="1" applyFill="1" applyBorder="1" applyAlignment="1">
      <alignment horizontal="center"/>
    </xf>
    <xf numFmtId="0" fontId="9" fillId="11" borderId="3" xfId="0" applyFont="1" applyFill="1" applyBorder="1" applyAlignment="1">
      <alignment horizontal="center"/>
    </xf>
    <xf numFmtId="0" fontId="9" fillId="11" borderId="4" xfId="0" applyFont="1" applyFill="1" applyBorder="1" applyAlignment="1">
      <alignment horizontal="center"/>
    </xf>
    <xf numFmtId="0" fontId="9" fillId="11" borderId="5" xfId="0" applyFont="1" applyFill="1" applyBorder="1" applyAlignment="1">
      <alignment horizontal="center"/>
    </xf>
    <xf numFmtId="0" fontId="9" fillId="12" borderId="3" xfId="0" applyFont="1" applyFill="1" applyBorder="1" applyAlignment="1">
      <alignment horizontal="center"/>
    </xf>
    <xf numFmtId="0" fontId="9" fillId="12" borderId="4" xfId="0" applyFont="1" applyFill="1" applyBorder="1" applyAlignment="1">
      <alignment horizontal="center"/>
    </xf>
    <xf numFmtId="0" fontId="9" fillId="12" borderId="5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9" fillId="5" borderId="3" xfId="0" applyFont="1" applyFill="1" applyBorder="1" applyAlignment="1">
      <alignment horizontal="center"/>
    </xf>
    <xf numFmtId="0" fontId="9" fillId="5" borderId="4" xfId="0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7" borderId="5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6" borderId="5" xfId="0" applyFont="1" applyFill="1" applyBorder="1" applyAlignment="1">
      <alignment horizontal="center"/>
    </xf>
  </cellXfs>
  <cellStyles count="9">
    <cellStyle name="Comma 2" xfId="1"/>
    <cellStyle name="Normal 2" xfId="2"/>
    <cellStyle name="Normal 2 2" xfId="3"/>
    <cellStyle name="Normal 3" xfId="4"/>
    <cellStyle name="Normal_asortiment" xfId="5"/>
    <cellStyle name="Обычный" xfId="0" builtinId="0"/>
    <cellStyle name="Обычный 2" xfId="8"/>
    <cellStyle name="Обычный 2 2" xfId="6"/>
    <cellStyle name="Обычный 3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4"/>
  <sheetViews>
    <sheetView tabSelected="1" topLeftCell="N1" zoomScaleNormal="100" workbookViewId="0">
      <selection activeCell="AO2" sqref="AO2"/>
    </sheetView>
  </sheetViews>
  <sheetFormatPr defaultRowHeight="16.5" x14ac:dyDescent="0.3"/>
  <cols>
    <col min="1" max="1" width="4.140625" style="2" customWidth="1"/>
    <col min="2" max="2" width="12.42578125" style="3" customWidth="1"/>
    <col min="3" max="3" width="19" style="3" customWidth="1"/>
    <col min="4" max="4" width="25.28515625" style="3" bestFit="1" customWidth="1"/>
    <col min="5" max="5" width="5.5703125" style="1" bestFit="1" customWidth="1"/>
    <col min="6" max="6" width="7.7109375" style="1" customWidth="1"/>
    <col min="7" max="7" width="10.5703125" style="1" bestFit="1" customWidth="1"/>
    <col min="8" max="8" width="9" style="10" bestFit="1" customWidth="1"/>
    <col min="9" max="9" width="4.85546875" style="10" bestFit="1" customWidth="1"/>
    <col min="10" max="10" width="12.140625" style="10" customWidth="1"/>
    <col min="11" max="13" width="6.7109375" style="10" bestFit="1" customWidth="1"/>
    <col min="14" max="14" width="9" style="10" bestFit="1" customWidth="1"/>
    <col min="15" max="15" width="7.85546875" style="10" bestFit="1" customWidth="1"/>
    <col min="16" max="17" width="9" style="10" bestFit="1" customWidth="1"/>
    <col min="18" max="18" width="7.85546875" style="10" bestFit="1" customWidth="1"/>
    <col min="19" max="20" width="9" style="10" bestFit="1" customWidth="1"/>
    <col min="21" max="21" width="7.85546875" style="10" bestFit="1" customWidth="1"/>
    <col min="22" max="22" width="9" style="10" bestFit="1" customWidth="1"/>
    <col min="23" max="23" width="7.85546875" style="11" bestFit="1" customWidth="1"/>
    <col min="24" max="24" width="6.7109375" style="11" bestFit="1" customWidth="1"/>
    <col min="25" max="25" width="7.85546875" style="11" bestFit="1" customWidth="1"/>
    <col min="26" max="26" width="9" style="12" bestFit="1" customWidth="1"/>
    <col min="27" max="27" width="7.85546875" style="12" bestFit="1" customWidth="1"/>
    <col min="28" max="28" width="9" style="12" bestFit="1" customWidth="1"/>
    <col min="29" max="29" width="10.140625" style="12" bestFit="1" customWidth="1"/>
    <col min="30" max="30" width="7.85546875" style="12" bestFit="1" customWidth="1"/>
    <col min="31" max="31" width="9" style="12" bestFit="1" customWidth="1"/>
    <col min="32" max="32" width="12.42578125" style="14" bestFit="1" customWidth="1"/>
    <col min="33" max="33" width="11.28515625" style="14" bestFit="1" customWidth="1"/>
    <col min="34" max="34" width="9" style="14" bestFit="1" customWidth="1"/>
    <col min="35" max="35" width="11.28515625" style="14" bestFit="1" customWidth="1"/>
    <col min="36" max="36" width="10.140625" style="14" bestFit="1" customWidth="1"/>
    <col min="37" max="37" width="7.85546875" style="14" bestFit="1" customWidth="1"/>
    <col min="38" max="38" width="11.28515625" style="14" bestFit="1" customWidth="1"/>
    <col min="39" max="39" width="4.85546875" style="14" bestFit="1" customWidth="1"/>
    <col min="40" max="41" width="9" style="14" bestFit="1" customWidth="1"/>
    <col min="42" max="42" width="7.85546875" style="14" bestFit="1" customWidth="1"/>
    <col min="43" max="43" width="9" style="14" bestFit="1" customWidth="1"/>
    <col min="44" max="16384" width="9.140625" style="14"/>
  </cols>
  <sheetData>
    <row r="1" spans="1:43" ht="15.75" customHeight="1" thickBot="1" x14ac:dyDescent="0.35">
      <c r="A1" s="41" t="s">
        <v>0</v>
      </c>
      <c r="B1" s="42"/>
      <c r="C1" s="42"/>
      <c r="D1" s="42"/>
      <c r="E1" s="43"/>
      <c r="F1" s="17"/>
      <c r="G1" s="16"/>
      <c r="H1" s="50" t="s">
        <v>34</v>
      </c>
      <c r="I1" s="51"/>
      <c r="J1" s="52"/>
      <c r="K1" s="53" t="s">
        <v>35</v>
      </c>
      <c r="L1" s="54"/>
      <c r="M1" s="55"/>
      <c r="N1" s="44" t="s">
        <v>36</v>
      </c>
      <c r="O1" s="45"/>
      <c r="P1" s="46"/>
      <c r="Q1" s="59" t="s">
        <v>37</v>
      </c>
      <c r="R1" s="60"/>
      <c r="S1" s="61"/>
      <c r="T1" s="56" t="s">
        <v>38</v>
      </c>
      <c r="U1" s="57"/>
      <c r="V1" s="58"/>
      <c r="W1" s="53" t="s">
        <v>40</v>
      </c>
      <c r="X1" s="54"/>
      <c r="Y1" s="55"/>
      <c r="Z1" s="47" t="s">
        <v>39</v>
      </c>
      <c r="AA1" s="48"/>
      <c r="AB1" s="49"/>
      <c r="AC1" s="44" t="s">
        <v>41</v>
      </c>
      <c r="AD1" s="45"/>
      <c r="AE1" s="46"/>
      <c r="AF1" s="29" t="s">
        <v>42</v>
      </c>
      <c r="AG1" s="30"/>
      <c r="AH1" s="31"/>
      <c r="AI1" s="32" t="s">
        <v>43</v>
      </c>
      <c r="AJ1" s="33"/>
      <c r="AK1" s="34"/>
      <c r="AL1" s="35" t="s">
        <v>44</v>
      </c>
      <c r="AM1" s="36"/>
      <c r="AN1" s="37"/>
      <c r="AO1" s="38" t="s">
        <v>45</v>
      </c>
      <c r="AP1" s="39"/>
      <c r="AQ1" s="40"/>
    </row>
    <row r="2" spans="1:43" ht="27.75" thickBot="1" x14ac:dyDescent="0.35">
      <c r="A2" s="42"/>
      <c r="B2" s="42"/>
      <c r="C2" s="42"/>
      <c r="D2" s="42"/>
      <c r="E2" s="43"/>
      <c r="F2" s="19" t="s">
        <v>32</v>
      </c>
      <c r="G2" s="19" t="s">
        <v>33</v>
      </c>
      <c r="H2" s="13" t="s">
        <v>46</v>
      </c>
      <c r="I2" s="4" t="s">
        <v>47</v>
      </c>
      <c r="J2" s="4" t="s">
        <v>48</v>
      </c>
      <c r="K2" s="5" t="s">
        <v>46</v>
      </c>
      <c r="L2" s="5" t="s">
        <v>47</v>
      </c>
      <c r="M2" s="5" t="s">
        <v>48</v>
      </c>
      <c r="N2" s="6" t="s">
        <v>46</v>
      </c>
      <c r="O2" s="6" t="s">
        <v>47</v>
      </c>
      <c r="P2" s="6" t="s">
        <v>48</v>
      </c>
      <c r="Q2" s="7" t="s">
        <v>46</v>
      </c>
      <c r="R2" s="7" t="s">
        <v>47</v>
      </c>
      <c r="S2" s="7" t="s">
        <v>48</v>
      </c>
      <c r="T2" s="8" t="s">
        <v>46</v>
      </c>
      <c r="U2" s="8" t="s">
        <v>47</v>
      </c>
      <c r="V2" s="8" t="s">
        <v>48</v>
      </c>
      <c r="W2" s="5" t="s">
        <v>46</v>
      </c>
      <c r="X2" s="5" t="s">
        <v>47</v>
      </c>
      <c r="Y2" s="5" t="s">
        <v>48</v>
      </c>
      <c r="Z2" s="9" t="s">
        <v>46</v>
      </c>
      <c r="AA2" s="9" t="s">
        <v>47</v>
      </c>
      <c r="AB2" s="9" t="s">
        <v>48</v>
      </c>
      <c r="AC2" s="6" t="s">
        <v>46</v>
      </c>
      <c r="AD2" s="6" t="s">
        <v>47</v>
      </c>
      <c r="AE2" s="6" t="s">
        <v>48</v>
      </c>
      <c r="AF2" s="23" t="s">
        <v>46</v>
      </c>
      <c r="AG2" s="23" t="s">
        <v>47</v>
      </c>
      <c r="AH2" s="23" t="s">
        <v>48</v>
      </c>
      <c r="AI2" s="24" t="s">
        <v>46</v>
      </c>
      <c r="AJ2" s="24" t="s">
        <v>47</v>
      </c>
      <c r="AK2" s="24" t="s">
        <v>48</v>
      </c>
      <c r="AL2" s="25" t="s">
        <v>46</v>
      </c>
      <c r="AM2" s="25" t="s">
        <v>47</v>
      </c>
      <c r="AN2" s="25" t="s">
        <v>48</v>
      </c>
      <c r="AO2" s="26" t="s">
        <v>46</v>
      </c>
      <c r="AP2" s="26" t="s">
        <v>47</v>
      </c>
      <c r="AQ2" s="26" t="s">
        <v>48</v>
      </c>
    </row>
    <row r="3" spans="1:43" ht="25.5" customHeight="1" thickBot="1" x14ac:dyDescent="0.35">
      <c r="A3" s="17">
        <v>1</v>
      </c>
      <c r="B3" s="20">
        <v>44111430</v>
      </c>
      <c r="C3" s="27" t="s">
        <v>10</v>
      </c>
      <c r="D3" s="27" t="s">
        <v>5</v>
      </c>
      <c r="E3" s="27" t="s">
        <v>29</v>
      </c>
      <c r="F3" s="22">
        <v>1000</v>
      </c>
      <c r="G3" s="22">
        <v>3000000</v>
      </c>
      <c r="H3" s="18">
        <v>1700000</v>
      </c>
      <c r="I3" s="18"/>
      <c r="J3" s="18">
        <f>H3</f>
        <v>1700000</v>
      </c>
      <c r="K3" s="5"/>
      <c r="L3" s="5"/>
      <c r="M3" s="5"/>
      <c r="N3" s="6">
        <v>1825000</v>
      </c>
      <c r="O3" s="6">
        <v>365000</v>
      </c>
      <c r="P3" s="6">
        <f>N3+O3</f>
        <v>2190000</v>
      </c>
      <c r="Q3" s="7">
        <v>2190000</v>
      </c>
      <c r="R3" s="7">
        <v>438000</v>
      </c>
      <c r="S3" s="7">
        <f>Q3+R3</f>
        <v>2628000</v>
      </c>
      <c r="T3" s="8"/>
      <c r="U3" s="8"/>
      <c r="V3" s="8"/>
      <c r="W3" s="5"/>
      <c r="X3" s="5"/>
      <c r="Y3" s="5"/>
      <c r="Z3" s="9">
        <v>2291667</v>
      </c>
      <c r="AA3" s="9">
        <v>458333</v>
      </c>
      <c r="AB3" s="9">
        <f>Z3+AA3</f>
        <v>2750000</v>
      </c>
      <c r="AC3" s="6"/>
      <c r="AD3" s="6"/>
      <c r="AE3" s="6"/>
      <c r="AF3" s="23"/>
      <c r="AG3" s="23"/>
      <c r="AH3" s="23"/>
      <c r="AI3" s="24"/>
      <c r="AJ3" s="24"/>
      <c r="AK3" s="24"/>
      <c r="AL3" s="15">
        <v>1150000</v>
      </c>
      <c r="AM3" s="15"/>
      <c r="AN3" s="15">
        <f>AL3</f>
        <v>1150000</v>
      </c>
      <c r="AO3" s="26">
        <v>1375000</v>
      </c>
      <c r="AP3" s="26">
        <v>275000</v>
      </c>
      <c r="AQ3" s="26">
        <f>AP3+AO3</f>
        <v>1650000</v>
      </c>
    </row>
    <row r="4" spans="1:43" ht="17.25" thickBot="1" x14ac:dyDescent="0.35">
      <c r="A4" s="17">
        <f>A3+1</f>
        <v>2</v>
      </c>
      <c r="B4" s="20">
        <v>44111430</v>
      </c>
      <c r="C4" s="28" t="s">
        <v>10</v>
      </c>
      <c r="D4" s="27" t="s">
        <v>6</v>
      </c>
      <c r="E4" s="27" t="s">
        <v>29</v>
      </c>
      <c r="F4" s="22">
        <v>1000</v>
      </c>
      <c r="G4" s="22">
        <v>3000000</v>
      </c>
      <c r="H4" s="18">
        <v>1700000</v>
      </c>
      <c r="I4" s="18"/>
      <c r="J4" s="18">
        <f t="shared" ref="J4:J13" si="0">H4</f>
        <v>1700000</v>
      </c>
      <c r="K4" s="5"/>
      <c r="L4" s="5"/>
      <c r="M4" s="5"/>
      <c r="N4" s="6">
        <v>1123333</v>
      </c>
      <c r="O4" s="6">
        <v>224667</v>
      </c>
      <c r="P4" s="6">
        <f t="shared" ref="P4:P24" si="1">N4+O4</f>
        <v>1348000</v>
      </c>
      <c r="Q4" s="7">
        <v>1260000</v>
      </c>
      <c r="R4" s="7">
        <v>252000</v>
      </c>
      <c r="S4" s="7">
        <f t="shared" ref="S4:S24" si="2">Q4+R4</f>
        <v>1512000</v>
      </c>
      <c r="T4" s="8"/>
      <c r="U4" s="8"/>
      <c r="V4" s="8"/>
      <c r="W4" s="5"/>
      <c r="X4" s="5"/>
      <c r="Y4" s="5"/>
      <c r="Z4" s="9">
        <v>2083333</v>
      </c>
      <c r="AA4" s="9">
        <v>416667</v>
      </c>
      <c r="AB4" s="9">
        <f t="shared" ref="AB4:AB24" si="3">Z4+AA4</f>
        <v>2500000</v>
      </c>
      <c r="AC4" s="6"/>
      <c r="AD4" s="6"/>
      <c r="AE4" s="6"/>
      <c r="AF4" s="23"/>
      <c r="AG4" s="23"/>
      <c r="AH4" s="23"/>
      <c r="AI4" s="24"/>
      <c r="AJ4" s="24"/>
      <c r="AK4" s="24"/>
      <c r="AL4" s="25">
        <v>1200000</v>
      </c>
      <c r="AM4" s="25"/>
      <c r="AN4" s="25">
        <f t="shared" ref="AN4:AN24" si="4">AL4</f>
        <v>1200000</v>
      </c>
      <c r="AO4" s="15">
        <v>750000</v>
      </c>
      <c r="AP4" s="15">
        <v>150000</v>
      </c>
      <c r="AQ4" s="15">
        <f t="shared" ref="AQ4:AQ24" si="5">AP4+AO4</f>
        <v>900000</v>
      </c>
    </row>
    <row r="5" spans="1:43" ht="17.25" thickBot="1" x14ac:dyDescent="0.35">
      <c r="A5" s="17">
        <f t="shared" ref="A5:A23" si="6">A4+1</f>
        <v>3</v>
      </c>
      <c r="B5" s="20">
        <v>44111431</v>
      </c>
      <c r="C5" s="28" t="s">
        <v>11</v>
      </c>
      <c r="D5" s="27" t="s">
        <v>6</v>
      </c>
      <c r="E5" s="27" t="s">
        <v>29</v>
      </c>
      <c r="F5" s="22">
        <v>500</v>
      </c>
      <c r="G5" s="22">
        <v>1500000</v>
      </c>
      <c r="H5" s="18">
        <v>850000</v>
      </c>
      <c r="I5" s="18"/>
      <c r="J5" s="18">
        <f t="shared" si="0"/>
        <v>850000</v>
      </c>
      <c r="K5" s="5"/>
      <c r="L5" s="5"/>
      <c r="M5" s="5"/>
      <c r="N5" s="6">
        <v>620833</v>
      </c>
      <c r="O5" s="6">
        <v>124167</v>
      </c>
      <c r="P5" s="6">
        <f t="shared" si="1"/>
        <v>745000</v>
      </c>
      <c r="Q5" s="7">
        <v>630000</v>
      </c>
      <c r="R5" s="7">
        <v>126000</v>
      </c>
      <c r="S5" s="7">
        <f t="shared" si="2"/>
        <v>756000</v>
      </c>
      <c r="T5" s="8">
        <v>575396</v>
      </c>
      <c r="U5" s="8">
        <v>115080</v>
      </c>
      <c r="V5" s="8">
        <f>T5+U5</f>
        <v>690476</v>
      </c>
      <c r="W5" s="5"/>
      <c r="X5" s="5"/>
      <c r="Y5" s="5"/>
      <c r="Z5" s="9">
        <v>1041667</v>
      </c>
      <c r="AA5" s="9">
        <v>208333</v>
      </c>
      <c r="AB5" s="9">
        <f t="shared" si="3"/>
        <v>1250000</v>
      </c>
      <c r="AC5" s="6"/>
      <c r="AD5" s="6"/>
      <c r="AE5" s="6"/>
      <c r="AF5" s="23"/>
      <c r="AG5" s="23"/>
      <c r="AH5" s="23"/>
      <c r="AI5" s="24"/>
      <c r="AJ5" s="24"/>
      <c r="AK5" s="24"/>
      <c r="AL5" s="25">
        <v>600000</v>
      </c>
      <c r="AM5" s="25"/>
      <c r="AN5" s="25">
        <f t="shared" si="4"/>
        <v>600000</v>
      </c>
      <c r="AO5" s="15">
        <v>375000</v>
      </c>
      <c r="AP5" s="15">
        <v>75000</v>
      </c>
      <c r="AQ5" s="15">
        <f t="shared" si="5"/>
        <v>450000</v>
      </c>
    </row>
    <row r="6" spans="1:43" ht="17.25" thickBot="1" x14ac:dyDescent="0.35">
      <c r="A6" s="17">
        <f t="shared" si="6"/>
        <v>4</v>
      </c>
      <c r="B6" s="20">
        <v>44111432</v>
      </c>
      <c r="C6" s="28" t="s">
        <v>12</v>
      </c>
      <c r="D6" s="27" t="s">
        <v>6</v>
      </c>
      <c r="E6" s="27" t="s">
        <v>29</v>
      </c>
      <c r="F6" s="22">
        <v>500</v>
      </c>
      <c r="G6" s="22">
        <v>1500000</v>
      </c>
      <c r="H6" s="18">
        <v>850000</v>
      </c>
      <c r="I6" s="18"/>
      <c r="J6" s="18">
        <f t="shared" si="0"/>
        <v>850000</v>
      </c>
      <c r="K6" s="5"/>
      <c r="L6" s="5"/>
      <c r="M6" s="5"/>
      <c r="N6" s="6">
        <v>578333</v>
      </c>
      <c r="O6" s="6">
        <v>115667</v>
      </c>
      <c r="P6" s="6">
        <f t="shared" si="1"/>
        <v>694000</v>
      </c>
      <c r="Q6" s="7">
        <v>590000</v>
      </c>
      <c r="R6" s="7">
        <v>118000</v>
      </c>
      <c r="S6" s="7">
        <f t="shared" si="2"/>
        <v>708000</v>
      </c>
      <c r="T6" s="8">
        <v>575396</v>
      </c>
      <c r="U6" s="8">
        <v>115080</v>
      </c>
      <c r="V6" s="8">
        <f t="shared" ref="V6:V24" si="7">T6+U6</f>
        <v>690476</v>
      </c>
      <c r="W6" s="5"/>
      <c r="X6" s="5"/>
      <c r="Y6" s="5"/>
      <c r="Z6" s="9">
        <v>1037500</v>
      </c>
      <c r="AA6" s="9">
        <v>207500</v>
      </c>
      <c r="AB6" s="9">
        <f t="shared" si="3"/>
        <v>1245000</v>
      </c>
      <c r="AC6" s="6"/>
      <c r="AD6" s="6"/>
      <c r="AE6" s="6"/>
      <c r="AF6" s="23"/>
      <c r="AG6" s="23"/>
      <c r="AH6" s="23"/>
      <c r="AI6" s="24"/>
      <c r="AJ6" s="24"/>
      <c r="AK6" s="24"/>
      <c r="AL6" s="25">
        <v>600000</v>
      </c>
      <c r="AM6" s="25"/>
      <c r="AN6" s="25">
        <f t="shared" si="4"/>
        <v>600000</v>
      </c>
      <c r="AO6" s="15">
        <v>375000</v>
      </c>
      <c r="AP6" s="15">
        <v>75000</v>
      </c>
      <c r="AQ6" s="15">
        <f t="shared" si="5"/>
        <v>450000</v>
      </c>
    </row>
    <row r="7" spans="1:43" ht="17.25" thickBot="1" x14ac:dyDescent="0.35">
      <c r="A7" s="17">
        <f t="shared" si="6"/>
        <v>5</v>
      </c>
      <c r="B7" s="20">
        <v>44111435</v>
      </c>
      <c r="C7" s="28" t="s">
        <v>13</v>
      </c>
      <c r="D7" s="27" t="s">
        <v>6</v>
      </c>
      <c r="E7" s="27" t="s">
        <v>29</v>
      </c>
      <c r="F7" s="22">
        <v>500</v>
      </c>
      <c r="G7" s="22">
        <v>1500000</v>
      </c>
      <c r="H7" s="18">
        <v>850000</v>
      </c>
      <c r="I7" s="18"/>
      <c r="J7" s="18">
        <f t="shared" si="0"/>
        <v>850000</v>
      </c>
      <c r="K7" s="5"/>
      <c r="L7" s="5"/>
      <c r="M7" s="5"/>
      <c r="N7" s="6">
        <v>578333</v>
      </c>
      <c r="O7" s="6">
        <v>115667</v>
      </c>
      <c r="P7" s="6">
        <f t="shared" si="1"/>
        <v>694000</v>
      </c>
      <c r="Q7" s="7">
        <v>590000</v>
      </c>
      <c r="R7" s="7">
        <v>590000</v>
      </c>
      <c r="S7" s="7">
        <f t="shared" si="2"/>
        <v>1180000</v>
      </c>
      <c r="T7" s="8">
        <v>575396</v>
      </c>
      <c r="U7" s="8">
        <v>115080</v>
      </c>
      <c r="V7" s="8">
        <f t="shared" si="7"/>
        <v>690476</v>
      </c>
      <c r="W7" s="5"/>
      <c r="X7" s="5"/>
      <c r="Y7" s="5"/>
      <c r="Z7" s="9">
        <v>1045833</v>
      </c>
      <c r="AA7" s="9">
        <v>209167</v>
      </c>
      <c r="AB7" s="9">
        <f t="shared" si="3"/>
        <v>1255000</v>
      </c>
      <c r="AC7" s="6"/>
      <c r="AD7" s="6"/>
      <c r="AE7" s="6"/>
      <c r="AF7" s="23"/>
      <c r="AG7" s="23"/>
      <c r="AH7" s="23"/>
      <c r="AI7" s="24"/>
      <c r="AJ7" s="24"/>
      <c r="AK7" s="24"/>
      <c r="AL7" s="25">
        <v>600000</v>
      </c>
      <c r="AM7" s="25"/>
      <c r="AN7" s="25">
        <f t="shared" si="4"/>
        <v>600000</v>
      </c>
      <c r="AO7" s="15">
        <v>375000</v>
      </c>
      <c r="AP7" s="15">
        <v>75000</v>
      </c>
      <c r="AQ7" s="15">
        <f t="shared" si="5"/>
        <v>450000</v>
      </c>
    </row>
    <row r="8" spans="1:43" ht="17.25" thickBot="1" x14ac:dyDescent="0.35">
      <c r="A8" s="17">
        <f t="shared" si="6"/>
        <v>6</v>
      </c>
      <c r="B8" s="20">
        <v>44111437</v>
      </c>
      <c r="C8" s="28" t="s">
        <v>14</v>
      </c>
      <c r="D8" s="27" t="s">
        <v>6</v>
      </c>
      <c r="E8" s="27" t="s">
        <v>29</v>
      </c>
      <c r="F8" s="22">
        <v>500</v>
      </c>
      <c r="G8" s="22">
        <v>1500000</v>
      </c>
      <c r="H8" s="18">
        <v>850000</v>
      </c>
      <c r="I8" s="18"/>
      <c r="J8" s="18">
        <f t="shared" si="0"/>
        <v>850000</v>
      </c>
      <c r="K8" s="5"/>
      <c r="L8" s="5"/>
      <c r="M8" s="5"/>
      <c r="N8" s="6">
        <v>578333</v>
      </c>
      <c r="O8" s="6">
        <v>115667</v>
      </c>
      <c r="P8" s="6">
        <f t="shared" si="1"/>
        <v>694000</v>
      </c>
      <c r="Q8" s="7">
        <v>590000</v>
      </c>
      <c r="R8" s="7">
        <v>590000</v>
      </c>
      <c r="S8" s="7">
        <f t="shared" si="2"/>
        <v>1180000</v>
      </c>
      <c r="T8" s="8">
        <v>575396</v>
      </c>
      <c r="U8" s="8">
        <v>115080</v>
      </c>
      <c r="V8" s="8">
        <f t="shared" si="7"/>
        <v>690476</v>
      </c>
      <c r="W8" s="5"/>
      <c r="X8" s="5"/>
      <c r="Y8" s="5"/>
      <c r="Z8" s="9">
        <v>1043333</v>
      </c>
      <c r="AA8" s="9">
        <v>208667</v>
      </c>
      <c r="AB8" s="9">
        <f t="shared" si="3"/>
        <v>1252000</v>
      </c>
      <c r="AC8" s="6"/>
      <c r="AD8" s="6"/>
      <c r="AE8" s="6"/>
      <c r="AF8" s="23"/>
      <c r="AG8" s="23"/>
      <c r="AH8" s="23"/>
      <c r="AI8" s="24"/>
      <c r="AJ8" s="24"/>
      <c r="AK8" s="24"/>
      <c r="AL8" s="25">
        <v>600000</v>
      </c>
      <c r="AM8" s="25"/>
      <c r="AN8" s="25">
        <f t="shared" si="4"/>
        <v>600000</v>
      </c>
      <c r="AO8" s="15">
        <v>375000</v>
      </c>
      <c r="AP8" s="15">
        <v>75000</v>
      </c>
      <c r="AQ8" s="15">
        <f t="shared" si="5"/>
        <v>450000</v>
      </c>
    </row>
    <row r="9" spans="1:43" ht="17.25" thickBot="1" x14ac:dyDescent="0.35">
      <c r="A9" s="17">
        <f t="shared" si="6"/>
        <v>7</v>
      </c>
      <c r="B9" s="20">
        <v>44111433</v>
      </c>
      <c r="C9" s="28" t="s">
        <v>15</v>
      </c>
      <c r="D9" s="27" t="s">
        <v>6</v>
      </c>
      <c r="E9" s="27" t="s">
        <v>29</v>
      </c>
      <c r="F9" s="22">
        <v>500</v>
      </c>
      <c r="G9" s="22">
        <v>1500000</v>
      </c>
      <c r="H9" s="18">
        <v>850000</v>
      </c>
      <c r="I9" s="18"/>
      <c r="J9" s="18">
        <f t="shared" si="0"/>
        <v>850000</v>
      </c>
      <c r="K9" s="5"/>
      <c r="L9" s="5"/>
      <c r="M9" s="5"/>
      <c r="N9" s="6">
        <v>578333</v>
      </c>
      <c r="O9" s="6">
        <v>115667</v>
      </c>
      <c r="P9" s="6">
        <f t="shared" si="1"/>
        <v>694000</v>
      </c>
      <c r="Q9" s="7">
        <v>590000</v>
      </c>
      <c r="R9" s="7">
        <v>590000</v>
      </c>
      <c r="S9" s="7">
        <f t="shared" si="2"/>
        <v>1180000</v>
      </c>
      <c r="T9" s="8">
        <v>575396</v>
      </c>
      <c r="U9" s="8">
        <v>115080</v>
      </c>
      <c r="V9" s="8">
        <f t="shared" si="7"/>
        <v>690476</v>
      </c>
      <c r="W9" s="5"/>
      <c r="X9" s="5"/>
      <c r="Y9" s="5"/>
      <c r="Z9" s="9">
        <v>1044167</v>
      </c>
      <c r="AA9" s="9">
        <v>208833</v>
      </c>
      <c r="AB9" s="9">
        <f t="shared" si="3"/>
        <v>1253000</v>
      </c>
      <c r="AC9" s="6"/>
      <c r="AD9" s="6"/>
      <c r="AE9" s="6"/>
      <c r="AF9" s="23"/>
      <c r="AG9" s="23"/>
      <c r="AH9" s="23"/>
      <c r="AI9" s="24"/>
      <c r="AJ9" s="24"/>
      <c r="AK9" s="24"/>
      <c r="AL9" s="25">
        <v>600000</v>
      </c>
      <c r="AM9" s="25"/>
      <c r="AN9" s="25">
        <f t="shared" si="4"/>
        <v>600000</v>
      </c>
      <c r="AO9" s="15">
        <v>375000</v>
      </c>
      <c r="AP9" s="15">
        <v>75000</v>
      </c>
      <c r="AQ9" s="15">
        <f t="shared" si="5"/>
        <v>450000</v>
      </c>
    </row>
    <row r="10" spans="1:43" ht="17.25" thickBot="1" x14ac:dyDescent="0.35">
      <c r="A10" s="17">
        <f t="shared" si="6"/>
        <v>8</v>
      </c>
      <c r="B10" s="20">
        <v>44111437</v>
      </c>
      <c r="C10" s="28" t="s">
        <v>16</v>
      </c>
      <c r="D10" s="27" t="s">
        <v>6</v>
      </c>
      <c r="E10" s="27" t="s">
        <v>29</v>
      </c>
      <c r="F10" s="22">
        <v>500</v>
      </c>
      <c r="G10" s="22">
        <v>1500000</v>
      </c>
      <c r="H10" s="18">
        <v>850000</v>
      </c>
      <c r="I10" s="18"/>
      <c r="J10" s="18">
        <f t="shared" si="0"/>
        <v>850000</v>
      </c>
      <c r="K10" s="5"/>
      <c r="L10" s="5"/>
      <c r="M10" s="5"/>
      <c r="N10" s="6">
        <v>578333</v>
      </c>
      <c r="O10" s="6">
        <v>115667</v>
      </c>
      <c r="P10" s="6">
        <f t="shared" si="1"/>
        <v>694000</v>
      </c>
      <c r="Q10" s="7">
        <v>590000</v>
      </c>
      <c r="R10" s="7">
        <v>590000</v>
      </c>
      <c r="S10" s="7">
        <f t="shared" si="2"/>
        <v>1180000</v>
      </c>
      <c r="T10" s="8">
        <v>575396</v>
      </c>
      <c r="U10" s="8">
        <v>115080</v>
      </c>
      <c r="V10" s="8">
        <f t="shared" si="7"/>
        <v>690476</v>
      </c>
      <c r="W10" s="5"/>
      <c r="X10" s="5"/>
      <c r="Y10" s="5"/>
      <c r="Z10" s="9">
        <v>1042500</v>
      </c>
      <c r="AA10" s="9">
        <v>208500</v>
      </c>
      <c r="AB10" s="9">
        <f t="shared" si="3"/>
        <v>1251000</v>
      </c>
      <c r="AC10" s="6"/>
      <c r="AD10" s="6"/>
      <c r="AE10" s="6"/>
      <c r="AF10" s="23"/>
      <c r="AG10" s="23"/>
      <c r="AH10" s="23"/>
      <c r="AI10" s="24"/>
      <c r="AJ10" s="24"/>
      <c r="AK10" s="24"/>
      <c r="AL10" s="25">
        <v>600000</v>
      </c>
      <c r="AM10" s="25"/>
      <c r="AN10" s="25">
        <f t="shared" si="4"/>
        <v>600000</v>
      </c>
      <c r="AO10" s="15">
        <v>375000</v>
      </c>
      <c r="AP10" s="15">
        <v>75000</v>
      </c>
      <c r="AQ10" s="15">
        <f t="shared" si="5"/>
        <v>450000</v>
      </c>
    </row>
    <row r="11" spans="1:43" ht="30.75" thickBot="1" x14ac:dyDescent="0.35">
      <c r="A11" s="17">
        <f t="shared" si="6"/>
        <v>9</v>
      </c>
      <c r="B11" s="20">
        <v>44111443</v>
      </c>
      <c r="C11" s="28" t="s">
        <v>17</v>
      </c>
      <c r="D11" s="27" t="s">
        <v>6</v>
      </c>
      <c r="E11" s="27" t="s">
        <v>29</v>
      </c>
      <c r="F11" s="22">
        <v>500</v>
      </c>
      <c r="G11" s="22">
        <v>1500000</v>
      </c>
      <c r="H11" s="18">
        <v>850000</v>
      </c>
      <c r="I11" s="18"/>
      <c r="J11" s="18">
        <f t="shared" si="0"/>
        <v>850000</v>
      </c>
      <c r="K11" s="5"/>
      <c r="L11" s="5"/>
      <c r="M11" s="5"/>
      <c r="N11" s="6">
        <v>578333</v>
      </c>
      <c r="O11" s="6">
        <v>115667</v>
      </c>
      <c r="P11" s="6">
        <f t="shared" si="1"/>
        <v>694000</v>
      </c>
      <c r="Q11" s="7">
        <v>590000</v>
      </c>
      <c r="R11" s="7">
        <v>590000</v>
      </c>
      <c r="S11" s="7">
        <f t="shared" si="2"/>
        <v>1180000</v>
      </c>
      <c r="T11" s="8">
        <v>575396</v>
      </c>
      <c r="U11" s="8">
        <v>115080</v>
      </c>
      <c r="V11" s="8">
        <f t="shared" si="7"/>
        <v>690476</v>
      </c>
      <c r="W11" s="5"/>
      <c r="X11" s="5"/>
      <c r="Y11" s="5"/>
      <c r="Z11" s="9">
        <v>1050000</v>
      </c>
      <c r="AA11" s="9">
        <v>210000</v>
      </c>
      <c r="AB11" s="9">
        <f t="shared" si="3"/>
        <v>1260000</v>
      </c>
      <c r="AC11" s="6"/>
      <c r="AD11" s="6"/>
      <c r="AE11" s="6"/>
      <c r="AF11" s="23"/>
      <c r="AG11" s="23"/>
      <c r="AH11" s="23"/>
      <c r="AI11" s="24"/>
      <c r="AJ11" s="24"/>
      <c r="AK11" s="24"/>
      <c r="AL11" s="25">
        <v>600000</v>
      </c>
      <c r="AM11" s="25"/>
      <c r="AN11" s="25">
        <f t="shared" si="4"/>
        <v>600000</v>
      </c>
      <c r="AO11" s="15">
        <v>375000</v>
      </c>
      <c r="AP11" s="15">
        <v>75000</v>
      </c>
      <c r="AQ11" s="15">
        <f t="shared" si="5"/>
        <v>450000</v>
      </c>
    </row>
    <row r="12" spans="1:43" ht="30.75" thickBot="1" x14ac:dyDescent="0.35">
      <c r="A12" s="17">
        <f t="shared" si="6"/>
        <v>10</v>
      </c>
      <c r="B12" s="20">
        <v>44111437</v>
      </c>
      <c r="C12" s="28" t="s">
        <v>18</v>
      </c>
      <c r="D12" s="27" t="s">
        <v>7</v>
      </c>
      <c r="E12" s="27" t="s">
        <v>29</v>
      </c>
      <c r="F12" s="22">
        <v>500</v>
      </c>
      <c r="G12" s="22">
        <v>1500000</v>
      </c>
      <c r="H12" s="18">
        <v>850000</v>
      </c>
      <c r="I12" s="18"/>
      <c r="J12" s="18">
        <f t="shared" si="0"/>
        <v>850000</v>
      </c>
      <c r="K12" s="5"/>
      <c r="L12" s="5"/>
      <c r="M12" s="5"/>
      <c r="N12" s="6">
        <v>683333</v>
      </c>
      <c r="O12" s="6">
        <v>136667</v>
      </c>
      <c r="P12" s="6">
        <f t="shared" si="1"/>
        <v>820000</v>
      </c>
      <c r="Q12" s="7">
        <v>825000</v>
      </c>
      <c r="R12" s="7">
        <v>165000</v>
      </c>
      <c r="S12" s="7">
        <f t="shared" si="2"/>
        <v>990000</v>
      </c>
      <c r="T12" s="8"/>
      <c r="U12" s="8"/>
      <c r="V12" s="8">
        <f t="shared" si="7"/>
        <v>0</v>
      </c>
      <c r="W12" s="5"/>
      <c r="X12" s="5"/>
      <c r="Y12" s="5"/>
      <c r="Z12" s="15">
        <v>666667</v>
      </c>
      <c r="AA12" s="15">
        <v>133333</v>
      </c>
      <c r="AB12" s="15">
        <f t="shared" si="3"/>
        <v>800000</v>
      </c>
      <c r="AC12" s="6"/>
      <c r="AD12" s="6"/>
      <c r="AE12" s="6"/>
      <c r="AF12" s="23"/>
      <c r="AG12" s="23"/>
      <c r="AH12" s="23"/>
      <c r="AI12" s="24"/>
      <c r="AJ12" s="24"/>
      <c r="AK12" s="24"/>
      <c r="AL12" s="25"/>
      <c r="AM12" s="25"/>
      <c r="AN12" s="25">
        <f t="shared" si="4"/>
        <v>0</v>
      </c>
      <c r="AO12" s="26">
        <v>1042000</v>
      </c>
      <c r="AP12" s="26">
        <v>208400</v>
      </c>
      <c r="AQ12" s="26">
        <f t="shared" si="5"/>
        <v>1250400</v>
      </c>
    </row>
    <row r="13" spans="1:43" ht="17.25" thickBot="1" x14ac:dyDescent="0.35">
      <c r="A13" s="17">
        <f t="shared" si="6"/>
        <v>11</v>
      </c>
      <c r="B13" s="20">
        <v>44111431</v>
      </c>
      <c r="C13" s="28" t="s">
        <v>11</v>
      </c>
      <c r="D13" s="27" t="s">
        <v>7</v>
      </c>
      <c r="E13" s="27" t="s">
        <v>29</v>
      </c>
      <c r="F13" s="22">
        <v>500</v>
      </c>
      <c r="G13" s="22">
        <v>1500000</v>
      </c>
      <c r="H13" s="18">
        <v>850000</v>
      </c>
      <c r="I13" s="18"/>
      <c r="J13" s="18">
        <f t="shared" si="0"/>
        <v>850000</v>
      </c>
      <c r="K13" s="5"/>
      <c r="L13" s="5"/>
      <c r="M13" s="5"/>
      <c r="N13" s="6">
        <v>579167</v>
      </c>
      <c r="O13" s="6">
        <v>115833</v>
      </c>
      <c r="P13" s="6">
        <f t="shared" si="1"/>
        <v>695000</v>
      </c>
      <c r="Q13" s="7">
        <v>725000</v>
      </c>
      <c r="R13" s="7">
        <v>145000</v>
      </c>
      <c r="S13" s="7">
        <f t="shared" si="2"/>
        <v>870000</v>
      </c>
      <c r="T13" s="8">
        <v>575396</v>
      </c>
      <c r="U13" s="8">
        <v>115080</v>
      </c>
      <c r="V13" s="8">
        <f t="shared" si="7"/>
        <v>690476</v>
      </c>
      <c r="W13" s="5"/>
      <c r="X13" s="5"/>
      <c r="Y13" s="5"/>
      <c r="Z13" s="9">
        <v>412500</v>
      </c>
      <c r="AA13" s="9">
        <v>82500</v>
      </c>
      <c r="AB13" s="9">
        <f t="shared" si="3"/>
        <v>495000</v>
      </c>
      <c r="AC13" s="6"/>
      <c r="AD13" s="6"/>
      <c r="AE13" s="6"/>
      <c r="AF13" s="23"/>
      <c r="AG13" s="23"/>
      <c r="AH13" s="23"/>
      <c r="AI13" s="24"/>
      <c r="AJ13" s="24"/>
      <c r="AK13" s="24"/>
      <c r="AL13" s="25"/>
      <c r="AM13" s="25"/>
      <c r="AN13" s="25">
        <f t="shared" si="4"/>
        <v>0</v>
      </c>
      <c r="AO13" s="15">
        <v>375000</v>
      </c>
      <c r="AP13" s="15">
        <v>75000</v>
      </c>
      <c r="AQ13" s="15">
        <f t="shared" si="5"/>
        <v>450000</v>
      </c>
    </row>
    <row r="14" spans="1:43" ht="24" customHeight="1" thickBot="1" x14ac:dyDescent="0.35">
      <c r="A14" s="17">
        <f t="shared" si="6"/>
        <v>12</v>
      </c>
      <c r="B14" s="20">
        <v>44111430</v>
      </c>
      <c r="C14" s="28" t="s">
        <v>19</v>
      </c>
      <c r="D14" s="27" t="s">
        <v>19</v>
      </c>
      <c r="E14" s="27" t="s">
        <v>29</v>
      </c>
      <c r="F14" s="22">
        <v>100</v>
      </c>
      <c r="G14" s="22">
        <v>1000000</v>
      </c>
      <c r="H14" s="18"/>
      <c r="I14" s="18"/>
      <c r="J14" s="18"/>
      <c r="K14" s="5"/>
      <c r="L14" s="5"/>
      <c r="M14" s="5"/>
      <c r="N14" s="6"/>
      <c r="O14" s="6"/>
      <c r="P14" s="6">
        <f t="shared" si="1"/>
        <v>0</v>
      </c>
      <c r="Q14" s="7"/>
      <c r="R14" s="7"/>
      <c r="S14" s="7">
        <f t="shared" si="2"/>
        <v>0</v>
      </c>
      <c r="T14" s="8"/>
      <c r="U14" s="8"/>
      <c r="V14" s="8">
        <f t="shared" si="7"/>
        <v>0</v>
      </c>
      <c r="W14" s="5"/>
      <c r="X14" s="5"/>
      <c r="Y14" s="5"/>
      <c r="Z14" s="9">
        <v>91667</v>
      </c>
      <c r="AA14" s="9">
        <v>18333</v>
      </c>
      <c r="AB14" s="9">
        <f t="shared" si="3"/>
        <v>110000</v>
      </c>
      <c r="AC14" s="6"/>
      <c r="AD14" s="6"/>
      <c r="AE14" s="6"/>
      <c r="AF14" s="23"/>
      <c r="AG14" s="23"/>
      <c r="AH14" s="23"/>
      <c r="AI14" s="24"/>
      <c r="AJ14" s="24"/>
      <c r="AK14" s="24"/>
      <c r="AL14" s="25"/>
      <c r="AM14" s="25"/>
      <c r="AN14" s="25">
        <f t="shared" si="4"/>
        <v>0</v>
      </c>
      <c r="AO14" s="26"/>
      <c r="AP14" s="26"/>
      <c r="AQ14" s="26">
        <f t="shared" si="5"/>
        <v>0</v>
      </c>
    </row>
    <row r="15" spans="1:43" ht="25.5" customHeight="1" thickBot="1" x14ac:dyDescent="0.35">
      <c r="A15" s="17">
        <f t="shared" si="6"/>
        <v>13</v>
      </c>
      <c r="B15" s="20" t="s">
        <v>1</v>
      </c>
      <c r="C15" s="28" t="s">
        <v>20</v>
      </c>
      <c r="D15" s="27" t="s">
        <v>8</v>
      </c>
      <c r="E15" s="27" t="s">
        <v>30</v>
      </c>
      <c r="F15" s="22">
        <v>3000</v>
      </c>
      <c r="G15" s="22">
        <v>3600000</v>
      </c>
      <c r="H15" s="18"/>
      <c r="I15" s="18"/>
      <c r="J15" s="18"/>
      <c r="K15" s="5"/>
      <c r="L15" s="5"/>
      <c r="M15" s="5"/>
      <c r="N15" s="6">
        <v>2864167</v>
      </c>
      <c r="O15" s="6">
        <v>572833</v>
      </c>
      <c r="P15" s="6">
        <f t="shared" si="1"/>
        <v>3437000</v>
      </c>
      <c r="Q15" s="7">
        <v>1700000</v>
      </c>
      <c r="R15" s="7">
        <v>340000</v>
      </c>
      <c r="S15" s="7">
        <f t="shared" si="2"/>
        <v>2040000</v>
      </c>
      <c r="T15" s="8"/>
      <c r="U15" s="8"/>
      <c r="V15" s="8">
        <f t="shared" si="7"/>
        <v>0</v>
      </c>
      <c r="W15" s="5"/>
      <c r="X15" s="5"/>
      <c r="Y15" s="5"/>
      <c r="Z15" s="9">
        <v>2550000</v>
      </c>
      <c r="AA15" s="9">
        <v>510000</v>
      </c>
      <c r="AB15" s="9">
        <f t="shared" si="3"/>
        <v>3060000</v>
      </c>
      <c r="AC15" s="6">
        <v>26250000</v>
      </c>
      <c r="AD15" s="6">
        <v>525000</v>
      </c>
      <c r="AE15" s="6">
        <v>3150000</v>
      </c>
      <c r="AF15" s="23">
        <v>2185000</v>
      </c>
      <c r="AG15" s="23">
        <v>437000</v>
      </c>
      <c r="AH15" s="23">
        <f>AF15+AG15</f>
        <v>2622000</v>
      </c>
      <c r="AI15" s="24"/>
      <c r="AJ15" s="24"/>
      <c r="AK15" s="24">
        <f>AI15+AJ15</f>
        <v>0</v>
      </c>
      <c r="AL15" s="25"/>
      <c r="AM15" s="25"/>
      <c r="AN15" s="25">
        <f t="shared" si="4"/>
        <v>0</v>
      </c>
      <c r="AO15" s="15">
        <v>1625000</v>
      </c>
      <c r="AP15" s="15">
        <v>325000</v>
      </c>
      <c r="AQ15" s="15">
        <f t="shared" si="5"/>
        <v>1950000</v>
      </c>
    </row>
    <row r="16" spans="1:43" ht="25.5" customHeight="1" thickBot="1" x14ac:dyDescent="0.35">
      <c r="A16" s="17">
        <f t="shared" si="6"/>
        <v>14</v>
      </c>
      <c r="B16" s="20" t="s">
        <v>1</v>
      </c>
      <c r="C16" s="28" t="s">
        <v>20</v>
      </c>
      <c r="D16" s="27" t="s">
        <v>9</v>
      </c>
      <c r="E16" s="27" t="s">
        <v>30</v>
      </c>
      <c r="F16" s="22">
        <v>1000</v>
      </c>
      <c r="G16" s="22">
        <v>1500000</v>
      </c>
      <c r="H16" s="18"/>
      <c r="I16" s="18"/>
      <c r="J16" s="18"/>
      <c r="K16" s="5"/>
      <c r="L16" s="5"/>
      <c r="M16" s="5"/>
      <c r="N16" s="6">
        <v>1040833</v>
      </c>
      <c r="O16" s="6">
        <v>208167</v>
      </c>
      <c r="P16" s="6">
        <f t="shared" si="1"/>
        <v>1249000</v>
      </c>
      <c r="Q16" s="7">
        <v>783333</v>
      </c>
      <c r="R16" s="7">
        <v>156667</v>
      </c>
      <c r="S16" s="7">
        <f t="shared" si="2"/>
        <v>940000</v>
      </c>
      <c r="T16" s="8"/>
      <c r="U16" s="8"/>
      <c r="V16" s="8">
        <f t="shared" si="7"/>
        <v>0</v>
      </c>
      <c r="W16" s="5"/>
      <c r="X16" s="5"/>
      <c r="Y16" s="5"/>
      <c r="Z16" s="9">
        <v>958333</v>
      </c>
      <c r="AA16" s="9">
        <v>191667</v>
      </c>
      <c r="AB16" s="9">
        <f t="shared" si="3"/>
        <v>1150000</v>
      </c>
      <c r="AC16" s="6"/>
      <c r="AD16" s="6"/>
      <c r="AE16" s="6"/>
      <c r="AF16" s="23">
        <v>1011666.67</v>
      </c>
      <c r="AG16" s="23">
        <v>202333.33</v>
      </c>
      <c r="AH16" s="23">
        <f t="shared" ref="AH16:AH24" si="8">AF16+AG16</f>
        <v>1214000</v>
      </c>
      <c r="AI16" s="24"/>
      <c r="AJ16" s="24"/>
      <c r="AK16" s="24">
        <f t="shared" ref="AK16:AK24" si="9">AI16+AJ16</f>
        <v>0</v>
      </c>
      <c r="AL16" s="25"/>
      <c r="AM16" s="25"/>
      <c r="AN16" s="25">
        <f t="shared" si="4"/>
        <v>0</v>
      </c>
      <c r="AO16" s="15">
        <v>541660</v>
      </c>
      <c r="AP16" s="15">
        <v>108332</v>
      </c>
      <c r="AQ16" s="15">
        <f t="shared" si="5"/>
        <v>649992</v>
      </c>
    </row>
    <row r="17" spans="1:43" ht="25.5" customHeight="1" thickBot="1" x14ac:dyDescent="0.35">
      <c r="A17" s="17">
        <f t="shared" si="6"/>
        <v>15</v>
      </c>
      <c r="B17" s="20" t="s">
        <v>1</v>
      </c>
      <c r="C17" s="28" t="s">
        <v>21</v>
      </c>
      <c r="D17" s="27" t="s">
        <v>21</v>
      </c>
      <c r="E17" s="27" t="s">
        <v>30</v>
      </c>
      <c r="F17" s="22">
        <v>1000</v>
      </c>
      <c r="G17" s="22">
        <v>3500000</v>
      </c>
      <c r="H17" s="18"/>
      <c r="I17" s="18"/>
      <c r="J17" s="18"/>
      <c r="K17" s="5"/>
      <c r="L17" s="5"/>
      <c r="M17" s="5"/>
      <c r="N17" s="6"/>
      <c r="O17" s="6"/>
      <c r="P17" s="6">
        <f t="shared" si="1"/>
        <v>0</v>
      </c>
      <c r="Q17" s="7"/>
      <c r="R17" s="7"/>
      <c r="S17" s="7">
        <f t="shared" si="2"/>
        <v>0</v>
      </c>
      <c r="T17" s="8">
        <v>1541666</v>
      </c>
      <c r="U17" s="8">
        <v>308334</v>
      </c>
      <c r="V17" s="8">
        <f t="shared" si="7"/>
        <v>1850000</v>
      </c>
      <c r="W17" s="5"/>
      <c r="X17" s="5"/>
      <c r="Y17" s="5"/>
      <c r="Z17" s="9">
        <v>1958333</v>
      </c>
      <c r="AA17" s="9">
        <v>391667</v>
      </c>
      <c r="AB17" s="9">
        <f t="shared" si="3"/>
        <v>2350000</v>
      </c>
      <c r="AC17" s="6"/>
      <c r="AD17" s="6"/>
      <c r="AE17" s="6"/>
      <c r="AF17" s="23"/>
      <c r="AG17" s="23"/>
      <c r="AH17" s="23">
        <f t="shared" si="8"/>
        <v>0</v>
      </c>
      <c r="AI17" s="24"/>
      <c r="AJ17" s="24"/>
      <c r="AK17" s="24">
        <f t="shared" si="9"/>
        <v>0</v>
      </c>
      <c r="AL17" s="15">
        <v>1500000</v>
      </c>
      <c r="AM17" s="15"/>
      <c r="AN17" s="15">
        <f t="shared" si="4"/>
        <v>1500000</v>
      </c>
      <c r="AO17" s="26">
        <v>1583300</v>
      </c>
      <c r="AP17" s="26">
        <v>316660</v>
      </c>
      <c r="AQ17" s="26">
        <f t="shared" si="5"/>
        <v>1899960</v>
      </c>
    </row>
    <row r="18" spans="1:43" ht="25.5" customHeight="1" thickBot="1" x14ac:dyDescent="0.35">
      <c r="A18" s="17">
        <f t="shared" si="6"/>
        <v>16</v>
      </c>
      <c r="B18" s="20" t="s">
        <v>1</v>
      </c>
      <c r="C18" s="28" t="s">
        <v>22</v>
      </c>
      <c r="D18" s="27" t="s">
        <v>22</v>
      </c>
      <c r="E18" s="27" t="s">
        <v>30</v>
      </c>
      <c r="F18" s="22">
        <v>50</v>
      </c>
      <c r="G18" s="22">
        <v>175000</v>
      </c>
      <c r="H18" s="18"/>
      <c r="I18" s="18"/>
      <c r="J18" s="18"/>
      <c r="K18" s="5"/>
      <c r="L18" s="5"/>
      <c r="M18" s="5"/>
      <c r="N18" s="6"/>
      <c r="O18" s="6"/>
      <c r="P18" s="6">
        <f t="shared" si="1"/>
        <v>0</v>
      </c>
      <c r="Q18" s="7"/>
      <c r="R18" s="7"/>
      <c r="S18" s="7">
        <f t="shared" si="2"/>
        <v>0</v>
      </c>
      <c r="T18" s="8"/>
      <c r="U18" s="8"/>
      <c r="V18" s="8">
        <f t="shared" si="7"/>
        <v>0</v>
      </c>
      <c r="W18" s="5"/>
      <c r="X18" s="5"/>
      <c r="Y18" s="5"/>
      <c r="Z18" s="9">
        <v>104167</v>
      </c>
      <c r="AA18" s="9">
        <v>20833</v>
      </c>
      <c r="AB18" s="9">
        <f t="shared" si="3"/>
        <v>125000</v>
      </c>
      <c r="AC18" s="6"/>
      <c r="AD18" s="6"/>
      <c r="AE18" s="6"/>
      <c r="AF18" s="23"/>
      <c r="AG18" s="23"/>
      <c r="AH18" s="23">
        <f t="shared" si="8"/>
        <v>0</v>
      </c>
      <c r="AI18" s="24"/>
      <c r="AJ18" s="24"/>
      <c r="AK18" s="24">
        <f t="shared" si="9"/>
        <v>0</v>
      </c>
      <c r="AL18" s="15">
        <v>75000</v>
      </c>
      <c r="AM18" s="15"/>
      <c r="AN18" s="15">
        <f t="shared" si="4"/>
        <v>75000</v>
      </c>
      <c r="AO18" s="26"/>
      <c r="AP18" s="26"/>
      <c r="AQ18" s="26">
        <f t="shared" si="5"/>
        <v>0</v>
      </c>
    </row>
    <row r="19" spans="1:43" ht="25.5" customHeight="1" thickBot="1" x14ac:dyDescent="0.35">
      <c r="A19" s="17">
        <f t="shared" si="6"/>
        <v>17</v>
      </c>
      <c r="B19" s="20" t="s">
        <v>1</v>
      </c>
      <c r="C19" s="28" t="s">
        <v>23</v>
      </c>
      <c r="D19" s="27" t="s">
        <v>23</v>
      </c>
      <c r="E19" s="27" t="s">
        <v>31</v>
      </c>
      <c r="F19" s="22">
        <v>50</v>
      </c>
      <c r="G19" s="22">
        <v>175000</v>
      </c>
      <c r="H19" s="18"/>
      <c r="I19" s="18"/>
      <c r="J19" s="18"/>
      <c r="K19" s="5"/>
      <c r="L19" s="5"/>
      <c r="M19" s="5"/>
      <c r="N19" s="6"/>
      <c r="O19" s="6"/>
      <c r="P19" s="6">
        <f t="shared" si="1"/>
        <v>0</v>
      </c>
      <c r="Q19" s="7"/>
      <c r="R19" s="7"/>
      <c r="S19" s="7">
        <f t="shared" si="2"/>
        <v>0</v>
      </c>
      <c r="T19" s="8"/>
      <c r="U19" s="8"/>
      <c r="V19" s="8">
        <f t="shared" si="7"/>
        <v>0</v>
      </c>
      <c r="W19" s="5"/>
      <c r="X19" s="5"/>
      <c r="Y19" s="5"/>
      <c r="Z19" s="9"/>
      <c r="AA19" s="9"/>
      <c r="AB19" s="9">
        <f t="shared" si="3"/>
        <v>0</v>
      </c>
      <c r="AC19" s="6"/>
      <c r="AD19" s="6"/>
      <c r="AE19" s="6"/>
      <c r="AF19" s="15">
        <v>60166.67</v>
      </c>
      <c r="AG19" s="15">
        <v>12033.33</v>
      </c>
      <c r="AH19" s="15">
        <f t="shared" si="8"/>
        <v>72200</v>
      </c>
      <c r="AI19" s="24"/>
      <c r="AJ19" s="24"/>
      <c r="AK19" s="24">
        <f t="shared" si="9"/>
        <v>0</v>
      </c>
      <c r="AL19" s="25"/>
      <c r="AM19" s="25"/>
      <c r="AN19" s="25">
        <f t="shared" si="4"/>
        <v>0</v>
      </c>
      <c r="AO19" s="26"/>
      <c r="AP19" s="26"/>
      <c r="AQ19" s="26">
        <f t="shared" si="5"/>
        <v>0</v>
      </c>
    </row>
    <row r="20" spans="1:43" ht="25.5" customHeight="1" thickBot="1" x14ac:dyDescent="0.35">
      <c r="A20" s="17">
        <f t="shared" si="6"/>
        <v>18</v>
      </c>
      <c r="B20" s="20" t="s">
        <v>1</v>
      </c>
      <c r="C20" s="28" t="s">
        <v>24</v>
      </c>
      <c r="D20" s="27" t="s">
        <v>24</v>
      </c>
      <c r="E20" s="27" t="s">
        <v>31</v>
      </c>
      <c r="F20" s="22">
        <v>50</v>
      </c>
      <c r="G20" s="22">
        <v>175000</v>
      </c>
      <c r="H20" s="18"/>
      <c r="I20" s="18"/>
      <c r="J20" s="18"/>
      <c r="K20" s="5"/>
      <c r="L20" s="5"/>
      <c r="M20" s="5"/>
      <c r="N20" s="6"/>
      <c r="O20" s="6"/>
      <c r="P20" s="6">
        <f t="shared" si="1"/>
        <v>0</v>
      </c>
      <c r="Q20" s="7"/>
      <c r="R20" s="7"/>
      <c r="S20" s="7">
        <f t="shared" si="2"/>
        <v>0</v>
      </c>
      <c r="T20" s="8"/>
      <c r="U20" s="8"/>
      <c r="V20" s="8">
        <f t="shared" si="7"/>
        <v>0</v>
      </c>
      <c r="W20" s="5"/>
      <c r="X20" s="5"/>
      <c r="Y20" s="5"/>
      <c r="Z20" s="9"/>
      <c r="AA20" s="9"/>
      <c r="AB20" s="9">
        <f t="shared" si="3"/>
        <v>0</v>
      </c>
      <c r="AC20" s="6"/>
      <c r="AD20" s="6"/>
      <c r="AE20" s="6"/>
      <c r="AF20" s="15">
        <v>61833.33</v>
      </c>
      <c r="AG20" s="15">
        <v>12366.67</v>
      </c>
      <c r="AH20" s="15">
        <f t="shared" si="8"/>
        <v>74200</v>
      </c>
      <c r="AI20" s="24"/>
      <c r="AJ20" s="24"/>
      <c r="AK20" s="24">
        <f t="shared" si="9"/>
        <v>0</v>
      </c>
      <c r="AL20" s="25"/>
      <c r="AM20" s="25"/>
      <c r="AN20" s="25">
        <f t="shared" si="4"/>
        <v>0</v>
      </c>
      <c r="AO20" s="26"/>
      <c r="AP20" s="26"/>
      <c r="AQ20" s="26">
        <f t="shared" si="5"/>
        <v>0</v>
      </c>
    </row>
    <row r="21" spans="1:43" ht="25.5" customHeight="1" thickBot="1" x14ac:dyDescent="0.35">
      <c r="A21" s="17">
        <f t="shared" si="6"/>
        <v>19</v>
      </c>
      <c r="B21" s="20" t="s">
        <v>2</v>
      </c>
      <c r="C21" s="28" t="s">
        <v>25</v>
      </c>
      <c r="D21" s="27" t="s">
        <v>25</v>
      </c>
      <c r="E21" s="27" t="s">
        <v>30</v>
      </c>
      <c r="F21" s="22">
        <v>1000</v>
      </c>
      <c r="G21" s="22">
        <v>1500000</v>
      </c>
      <c r="H21" s="18"/>
      <c r="I21" s="18"/>
      <c r="J21" s="18"/>
      <c r="K21" s="5"/>
      <c r="L21" s="5"/>
      <c r="M21" s="5"/>
      <c r="N21" s="6">
        <v>950000</v>
      </c>
      <c r="O21" s="6">
        <v>190000</v>
      </c>
      <c r="P21" s="6">
        <f t="shared" si="1"/>
        <v>1140000</v>
      </c>
      <c r="Q21" s="7">
        <v>441667</v>
      </c>
      <c r="R21" s="7">
        <v>88333</v>
      </c>
      <c r="S21" s="7">
        <f t="shared" si="2"/>
        <v>530000</v>
      </c>
      <c r="T21" s="8">
        <v>433333</v>
      </c>
      <c r="U21" s="8">
        <v>86667</v>
      </c>
      <c r="V21" s="8">
        <f t="shared" si="7"/>
        <v>520000</v>
      </c>
      <c r="W21" s="5"/>
      <c r="X21" s="5"/>
      <c r="Y21" s="5"/>
      <c r="Z21" s="9">
        <v>875000</v>
      </c>
      <c r="AA21" s="9">
        <v>175000</v>
      </c>
      <c r="AB21" s="9">
        <f t="shared" si="3"/>
        <v>1050000</v>
      </c>
      <c r="AC21" s="6">
        <v>749970</v>
      </c>
      <c r="AD21" s="6">
        <v>150030</v>
      </c>
      <c r="AE21" s="6">
        <v>900000</v>
      </c>
      <c r="AF21" s="15">
        <v>123666.67</v>
      </c>
      <c r="AG21" s="15">
        <v>24733.33</v>
      </c>
      <c r="AH21" s="15">
        <f t="shared" si="8"/>
        <v>148400</v>
      </c>
      <c r="AI21" s="24"/>
      <c r="AJ21" s="24"/>
      <c r="AK21" s="24">
        <f t="shared" si="9"/>
        <v>0</v>
      </c>
      <c r="AL21" s="25"/>
      <c r="AM21" s="25"/>
      <c r="AN21" s="25">
        <f t="shared" si="4"/>
        <v>0</v>
      </c>
      <c r="AO21" s="26">
        <v>983300</v>
      </c>
      <c r="AP21" s="26">
        <v>196660</v>
      </c>
      <c r="AQ21" s="26">
        <f t="shared" si="5"/>
        <v>1179960</v>
      </c>
    </row>
    <row r="22" spans="1:43" ht="25.5" customHeight="1" thickBot="1" x14ac:dyDescent="0.35">
      <c r="A22" s="17">
        <f t="shared" si="6"/>
        <v>20</v>
      </c>
      <c r="B22" s="20" t="s">
        <v>3</v>
      </c>
      <c r="C22" s="28" t="s">
        <v>26</v>
      </c>
      <c r="D22" s="27" t="s">
        <v>26</v>
      </c>
      <c r="E22" s="27" t="s">
        <v>30</v>
      </c>
      <c r="F22" s="22">
        <v>100</v>
      </c>
      <c r="G22" s="22">
        <v>200000</v>
      </c>
      <c r="H22" s="18"/>
      <c r="I22" s="18"/>
      <c r="J22" s="18"/>
      <c r="K22" s="5"/>
      <c r="L22" s="5"/>
      <c r="M22" s="5"/>
      <c r="N22" s="6"/>
      <c r="O22" s="6"/>
      <c r="P22" s="6">
        <f t="shared" si="1"/>
        <v>0</v>
      </c>
      <c r="Q22" s="15">
        <v>95833</v>
      </c>
      <c r="R22" s="15">
        <v>19167</v>
      </c>
      <c r="S22" s="15">
        <f t="shared" si="2"/>
        <v>115000</v>
      </c>
      <c r="T22" s="8"/>
      <c r="U22" s="8"/>
      <c r="V22" s="8">
        <f t="shared" si="7"/>
        <v>0</v>
      </c>
      <c r="W22" s="5">
        <v>125000</v>
      </c>
      <c r="X22" s="5">
        <v>25000</v>
      </c>
      <c r="Y22" s="5">
        <v>150000</v>
      </c>
      <c r="Z22" s="9">
        <v>129167</v>
      </c>
      <c r="AA22" s="9">
        <v>25833</v>
      </c>
      <c r="AB22" s="9">
        <f t="shared" si="3"/>
        <v>155000</v>
      </c>
      <c r="AC22" s="6"/>
      <c r="AD22" s="6"/>
      <c r="AE22" s="6"/>
      <c r="AF22" s="23"/>
      <c r="AG22" s="23"/>
      <c r="AH22" s="23">
        <f t="shared" si="8"/>
        <v>0</v>
      </c>
      <c r="AI22" s="24">
        <v>120000</v>
      </c>
      <c r="AJ22" s="24">
        <v>24000</v>
      </c>
      <c r="AK22" s="24">
        <f t="shared" si="9"/>
        <v>144000</v>
      </c>
      <c r="AL22" s="25"/>
      <c r="AM22" s="25"/>
      <c r="AN22" s="25">
        <f t="shared" si="4"/>
        <v>0</v>
      </c>
      <c r="AO22" s="26"/>
      <c r="AP22" s="26"/>
      <c r="AQ22" s="26">
        <f t="shared" si="5"/>
        <v>0</v>
      </c>
    </row>
    <row r="23" spans="1:43" ht="30.75" thickBot="1" x14ac:dyDescent="0.35">
      <c r="A23" s="17">
        <f t="shared" si="6"/>
        <v>21</v>
      </c>
      <c r="B23" s="20" t="s">
        <v>4</v>
      </c>
      <c r="C23" s="28" t="s">
        <v>27</v>
      </c>
      <c r="D23" s="27" t="s">
        <v>27</v>
      </c>
      <c r="E23" s="27" t="s">
        <v>30</v>
      </c>
      <c r="F23" s="22">
        <v>100</v>
      </c>
      <c r="G23" s="22">
        <v>200000</v>
      </c>
      <c r="H23" s="18"/>
      <c r="I23" s="18"/>
      <c r="J23" s="18"/>
      <c r="K23" s="5"/>
      <c r="L23" s="5"/>
      <c r="M23" s="5"/>
      <c r="N23" s="6"/>
      <c r="O23" s="6"/>
      <c r="P23" s="6">
        <f t="shared" si="1"/>
        <v>0</v>
      </c>
      <c r="Q23" s="7"/>
      <c r="R23" s="7"/>
      <c r="S23" s="7">
        <f t="shared" si="2"/>
        <v>0</v>
      </c>
      <c r="T23" s="8"/>
      <c r="U23" s="8"/>
      <c r="V23" s="8">
        <f t="shared" si="7"/>
        <v>0</v>
      </c>
      <c r="W23" s="5"/>
      <c r="X23" s="5"/>
      <c r="Y23" s="5"/>
      <c r="Z23" s="9"/>
      <c r="AA23" s="9"/>
      <c r="AB23" s="9">
        <f t="shared" si="3"/>
        <v>0</v>
      </c>
      <c r="AC23" s="6"/>
      <c r="AD23" s="6"/>
      <c r="AE23" s="6"/>
      <c r="AF23" s="23"/>
      <c r="AG23" s="23"/>
      <c r="AH23" s="23">
        <f t="shared" si="8"/>
        <v>0</v>
      </c>
      <c r="AI23" s="15">
        <v>161666.67000000001</v>
      </c>
      <c r="AJ23" s="15">
        <v>32333.33</v>
      </c>
      <c r="AK23" s="15">
        <f t="shared" si="9"/>
        <v>194000</v>
      </c>
      <c r="AL23" s="25"/>
      <c r="AM23" s="25"/>
      <c r="AN23" s="25">
        <f t="shared" si="4"/>
        <v>0</v>
      </c>
      <c r="AO23" s="26"/>
      <c r="AP23" s="26"/>
      <c r="AQ23" s="26">
        <f t="shared" si="5"/>
        <v>0</v>
      </c>
    </row>
    <row r="24" spans="1:43" ht="17.25" thickBot="1" x14ac:dyDescent="0.35">
      <c r="A24" s="17">
        <v>22</v>
      </c>
      <c r="B24" s="21" t="s">
        <v>2</v>
      </c>
      <c r="C24" s="28" t="s">
        <v>28</v>
      </c>
      <c r="D24" s="27" t="s">
        <v>28</v>
      </c>
      <c r="E24" s="27" t="s">
        <v>30</v>
      </c>
      <c r="F24" s="21">
        <v>50</v>
      </c>
      <c r="G24" s="22">
        <v>100000</v>
      </c>
      <c r="H24" s="18"/>
      <c r="I24" s="18"/>
      <c r="J24" s="18"/>
      <c r="K24" s="5">
        <v>82950</v>
      </c>
      <c r="L24" s="5">
        <v>16590</v>
      </c>
      <c r="M24" s="5">
        <f>L24+K24</f>
        <v>99540</v>
      </c>
      <c r="N24" s="6"/>
      <c r="O24" s="6"/>
      <c r="P24" s="6">
        <f t="shared" si="1"/>
        <v>0</v>
      </c>
      <c r="Q24" s="7"/>
      <c r="R24" s="7"/>
      <c r="S24" s="7">
        <f t="shared" si="2"/>
        <v>0</v>
      </c>
      <c r="T24" s="8"/>
      <c r="U24" s="8"/>
      <c r="V24" s="8">
        <f t="shared" si="7"/>
        <v>0</v>
      </c>
      <c r="W24" s="15">
        <v>50000</v>
      </c>
      <c r="X24" s="15">
        <v>10000</v>
      </c>
      <c r="Y24" s="15">
        <v>60000</v>
      </c>
      <c r="Z24" s="9"/>
      <c r="AA24" s="9"/>
      <c r="AB24" s="9">
        <f t="shared" si="3"/>
        <v>0</v>
      </c>
      <c r="AC24" s="6"/>
      <c r="AD24" s="6"/>
      <c r="AE24" s="6"/>
      <c r="AF24" s="23"/>
      <c r="AG24" s="23"/>
      <c r="AH24" s="23">
        <f t="shared" si="8"/>
        <v>0</v>
      </c>
      <c r="AI24" s="24">
        <v>60416.67</v>
      </c>
      <c r="AJ24" s="24">
        <v>12083.33</v>
      </c>
      <c r="AK24" s="24">
        <f t="shared" si="9"/>
        <v>72500</v>
      </c>
      <c r="AL24" s="25"/>
      <c r="AM24" s="25"/>
      <c r="AN24" s="25">
        <f t="shared" si="4"/>
        <v>0</v>
      </c>
      <c r="AO24" s="26"/>
      <c r="AP24" s="26"/>
      <c r="AQ24" s="26">
        <f t="shared" si="5"/>
        <v>0</v>
      </c>
    </row>
  </sheetData>
  <mergeCells count="13">
    <mergeCell ref="AF1:AH1"/>
    <mergeCell ref="AI1:AK1"/>
    <mergeCell ref="AL1:AN1"/>
    <mergeCell ref="AO1:AQ1"/>
    <mergeCell ref="A1:E2"/>
    <mergeCell ref="AC1:AE1"/>
    <mergeCell ref="Z1:AB1"/>
    <mergeCell ref="H1:J1"/>
    <mergeCell ref="K1:M1"/>
    <mergeCell ref="T1:V1"/>
    <mergeCell ref="W1:Y1"/>
    <mergeCell ref="N1:P1"/>
    <mergeCell ref="Q1:S1"/>
  </mergeCells>
  <phoneticPr fontId="2" type="noConversion"/>
  <pageMargins left="0.24" right="0.23" top="0.23" bottom="0.24" header="0.2" footer="0.2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2020-12-22T09:23:14Z</cp:lastPrinted>
  <dcterms:created xsi:type="dcterms:W3CDTF">2006-09-28T05:33:49Z</dcterms:created>
  <dcterms:modified xsi:type="dcterms:W3CDTF">2021-06-07T12:20:28Z</dcterms:modified>
</cp:coreProperties>
</file>